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1840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J17" i="1"/>
  <c r="J20"/>
  <c r="J30"/>
  <c r="J29" s="1"/>
  <c r="J16"/>
  <c r="J21"/>
  <c r="J23"/>
  <c r="J25"/>
  <c r="J31"/>
  <c r="J33"/>
  <c r="J35"/>
  <c r="J34"/>
  <c r="J27"/>
  <c r="J15" l="1"/>
  <c r="J37" s="1"/>
</calcChain>
</file>

<file path=xl/sharedStrings.xml><?xml version="1.0" encoding="utf-8"?>
<sst xmlns="http://schemas.openxmlformats.org/spreadsheetml/2006/main" count="88" uniqueCount="53">
  <si>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</si>
  <si>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</si>
  <si>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</si>
  <si>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2023 год</t>
  </si>
  <si>
    <t>2024 год</t>
  </si>
  <si>
    <t>2025 год</t>
  </si>
  <si>
    <t>Раздел</t>
  </si>
  <si>
    <t>Подраздел</t>
  </si>
  <si>
    <t>Всего</t>
  </si>
  <si>
    <t>в том числе за счет поступлений целевого характера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</si>
  <si>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</si>
  <si>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</si>
  <si>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</si>
  <si>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</si>
  <si>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</si>
  <si>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</si>
  <si>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</si>
  <si>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</si>
  <si>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</si>
  <si>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</si>
  <si>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</si>
  <si>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</si>
  <si>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</si>
  <si>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</si>
  <si>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</si>
  <si>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</si>
  <si>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</si>
  <si>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</si>
  <si>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</si>
  <si>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</si>
  <si>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</si>
  <si>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05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</si>
  <si>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</si>
  <si>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</si>
  <si>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</si>
  <si>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</si>
  <si>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</si>
  <si>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Благоустройство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</si>
  <si>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</si>
  <si>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</si>
  <si>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</si>
  <si>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</si>
  <si>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</si>
  <si>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</si>
  <si>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Физическая культура и спорт</t>
  </si>
  <si>
    <t>Физическая культура</t>
  </si>
  <si>
    <t>Всего расходов</t>
  </si>
  <si>
    <t xml:space="preserve">       Приложение № 2</t>
  </si>
  <si>
    <t xml:space="preserve"> к решению Совета  Петровского сельского поселения</t>
  </si>
  <si>
    <t>РАСПРЕДЕЛЕНИЕ
бюджетных ассигнований бюджета Петровского сельского поселения по разделам и подразделам классификации расходов бюджетов на 2023 год и на плановый период 2024 и 2025 годов</t>
  </si>
  <si>
    <t xml:space="preserve">    от 21.12.2023 № 39</t>
  </si>
  <si>
    <t xml:space="preserve">    от 22.12.2022 № 36</t>
  </si>
  <si>
    <t xml:space="preserve">       "Приложение № 2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</si>
</sst>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7">
    <font>
      <sz val="11"/>
      <color indexed="8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12"/>
      <color indexed="8"/>
      <name val="Times New Roman"/>
      <family val="1"/>
      <charset val="204"/>
    </font>
    <font>
      <b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/>
    <xf numFmtId="0" fontId="1" fillId="0" borderId="0" xfId="0" applyNumberFormat="1" applyFont="1" applyBorder="1" applyAlignment="1">
      <alignment wrapText="1"/>
    </xf>
    <xf numFmtId="0" fontId="3" fillId="0" borderId="1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0" fontId="1" fillId="0" borderId="0" xfId="0" applyFont="1" applyBorder="1" applyAlignment="1"/>
    <xf numFmtId="0" fontId="4" fillId="0" borderId="2" xfId="0" applyNumberFormat="1" applyFont="1" applyBorder="1" applyAlignment="1">
      <alignment vertical="center" wrapText="1"/>
    </xf>
    <xf numFmtId="0" fontId="4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vertical="center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164" fontId="1" fillId="0" borderId="6" xfId="0" applyNumberFormat="1" applyFont="1" applyBorder="1" applyAlignment="1">
      <alignment vertical="center"/>
    </xf>
    <xf numFmtId="49" fontId="4" fillId="0" borderId="3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8"/>
  <sheetViews>
    <sheetView tabSelected="1" topLeftCell="A13" workbookViewId="0">
      <selection activeCell="T7" sqref="T7"/>
    </sheetView>
  </sheetViews>
  <sheetFormatPr defaultRowHeight="15"/>
  <cols>
    <col min="1" max="4" width="9.140625" customWidth="1"/>
    <col min="5" max="5" width="0.7109375" customWidth="1"/>
    <col min="6" max="6" width="8.42578125" customWidth="1"/>
    <col min="7" max="7" width="1" customWidth="1"/>
    <col min="8" max="8" width="8.140625" customWidth="1"/>
    <col min="9" max="9" width="4.85546875" customWidth="1"/>
    <col min="10" max="10" width="4.28515625" customWidth="1"/>
    <col min="11" max="12" width="9.140625" customWidth="1"/>
    <col min="13" max="13" width="8.7109375" customWidth="1"/>
    <col min="14" max="14" width="0.42578125" customWidth="1"/>
    <col min="15" max="15" width="9.140625" customWidth="1"/>
    <col min="16" max="16" width="3.85546875" customWidth="1"/>
    <col min="17" max="17" width="17.85546875" customWidth="1"/>
    <col min="18" max="18" width="13.42578125" customWidth="1"/>
    <col min="19" max="19" width="17.85546875" customWidth="1"/>
  </cols>
  <sheetData>
    <row r="1" spans="1:19" ht="15.75">
      <c r="O1" s="20" t="s">
        <v>47</v>
      </c>
      <c r="P1" s="20"/>
      <c r="Q1" s="20"/>
      <c r="R1" s="20"/>
      <c r="S1" s="20"/>
    </row>
    <row r="2" spans="1:19" ht="15.75">
      <c r="O2" s="20" t="s">
        <v>48</v>
      </c>
      <c r="P2" s="20"/>
      <c r="Q2" s="20"/>
      <c r="R2" s="20"/>
      <c r="S2" s="20"/>
    </row>
    <row r="3" spans="1:19" ht="15.75">
      <c r="O3" s="20" t="s">
        <v>50</v>
      </c>
      <c r="P3" s="20"/>
      <c r="Q3" s="20"/>
      <c r="R3" s="20"/>
      <c r="S3" s="20"/>
    </row>
    <row r="5" spans="1:19" ht="15.75">
      <c r="O5" s="20" t="s">
        <v>52</v>
      </c>
      <c r="P5" s="20"/>
      <c r="Q5" s="20"/>
      <c r="R5" s="20"/>
      <c r="S5" s="20"/>
    </row>
    <row r="6" spans="1:19" ht="15.75">
      <c r="O6" s="20" t="s">
        <v>48</v>
      </c>
      <c r="P6" s="20"/>
      <c r="Q6" s="20"/>
      <c r="R6" s="20"/>
      <c r="S6" s="20"/>
    </row>
    <row r="7" spans="1:19" ht="15.75">
      <c r="O7" s="20" t="s">
        <v>51</v>
      </c>
      <c r="P7" s="20"/>
      <c r="Q7" s="20"/>
      <c r="R7" s="20"/>
      <c r="S7" s="20"/>
    </row>
    <row r="8" spans="1:19" ht="11.25" customHeight="1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1"/>
      <c r="R8" s="1"/>
      <c r="S8" s="1"/>
    </row>
    <row r="9" spans="1:19" ht="39" customHeight="1">
      <c r="A9" s="17" t="s">
        <v>49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19" ht="13.5" customHeight="1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2"/>
      <c r="R10" s="2"/>
      <c r="S10" s="2"/>
    </row>
    <row r="11" spans="1:19" ht="17.25" customHeight="1">
      <c r="A11" s="16" t="s">
        <v>0</v>
      </c>
      <c r="B11" s="16"/>
      <c r="C11" s="16"/>
      <c r="D11" s="16"/>
      <c r="E11" s="16"/>
      <c r="F11" s="16" t="s">
        <v>1</v>
      </c>
      <c r="G11" s="16"/>
      <c r="H11" s="16"/>
      <c r="I11" s="16"/>
      <c r="J11" s="16" t="s">
        <v>2</v>
      </c>
      <c r="K11" s="16"/>
      <c r="L11" s="16"/>
      <c r="M11" s="16"/>
      <c r="N11" s="16"/>
      <c r="O11" s="16"/>
      <c r="P11" s="16"/>
      <c r="Q11" s="16"/>
      <c r="R11" s="16"/>
      <c r="S11" s="16"/>
    </row>
    <row r="12" spans="1:19" ht="17.25" customHeight="1">
      <c r="A12" s="16"/>
      <c r="B12" s="16"/>
      <c r="C12" s="16"/>
      <c r="D12" s="16"/>
      <c r="E12" s="16"/>
      <c r="F12" s="16"/>
      <c r="G12" s="16"/>
      <c r="H12" s="16"/>
      <c r="I12" s="16"/>
      <c r="J12" s="16" t="s">
        <v>3</v>
      </c>
      <c r="K12" s="16"/>
      <c r="L12" s="16"/>
      <c r="M12" s="16"/>
      <c r="N12" s="16" t="s">
        <v>4</v>
      </c>
      <c r="O12" s="16"/>
      <c r="P12" s="16"/>
      <c r="Q12" s="16"/>
      <c r="R12" s="16" t="s">
        <v>5</v>
      </c>
      <c r="S12" s="16"/>
    </row>
    <row r="13" spans="1:19" ht="57" customHeight="1">
      <c r="A13" s="16"/>
      <c r="B13" s="16"/>
      <c r="C13" s="16"/>
      <c r="D13" s="16"/>
      <c r="E13" s="16"/>
      <c r="F13" s="16" t="s">
        <v>6</v>
      </c>
      <c r="G13" s="16"/>
      <c r="H13" s="16" t="s">
        <v>7</v>
      </c>
      <c r="I13" s="16"/>
      <c r="J13" s="16" t="s">
        <v>8</v>
      </c>
      <c r="K13" s="16"/>
      <c r="L13" s="16" t="s">
        <v>9</v>
      </c>
      <c r="M13" s="16"/>
      <c r="N13" s="16" t="s">
        <v>8</v>
      </c>
      <c r="O13" s="16"/>
      <c r="P13" s="16"/>
      <c r="Q13" s="3" t="s">
        <v>9</v>
      </c>
      <c r="R13" s="3" t="s">
        <v>8</v>
      </c>
      <c r="S13" s="3" t="s">
        <v>9</v>
      </c>
    </row>
    <row r="14" spans="1:19" ht="15" customHeight="1">
      <c r="A14" s="16">
        <v>1</v>
      </c>
      <c r="B14" s="16"/>
      <c r="C14" s="16"/>
      <c r="D14" s="16"/>
      <c r="E14" s="16"/>
      <c r="F14" s="16">
        <v>2</v>
      </c>
      <c r="G14" s="16"/>
      <c r="H14" s="16">
        <v>3</v>
      </c>
      <c r="I14" s="16"/>
      <c r="J14" s="16">
        <v>4</v>
      </c>
      <c r="K14" s="16"/>
      <c r="L14" s="16">
        <v>5</v>
      </c>
      <c r="M14" s="16"/>
      <c r="N14" s="16">
        <v>6</v>
      </c>
      <c r="O14" s="16"/>
      <c r="P14" s="16"/>
      <c r="Q14" s="3">
        <v>7</v>
      </c>
      <c r="R14" s="3">
        <v>8</v>
      </c>
      <c r="S14" s="3">
        <v>9</v>
      </c>
    </row>
    <row r="15" spans="1:19" ht="15" customHeight="1">
      <c r="A15" s="9" t="s">
        <v>10</v>
      </c>
      <c r="B15" s="9"/>
      <c r="C15" s="9"/>
      <c r="D15" s="9"/>
      <c r="E15" s="9"/>
      <c r="F15" s="10" t="s">
        <v>11</v>
      </c>
      <c r="G15" s="10"/>
      <c r="H15" s="15" t="s">
        <v>12</v>
      </c>
      <c r="I15" s="15"/>
      <c r="J15" s="11">
        <f>J16+J17+J18+J19+J20</f>
        <v>11360200.890000001</v>
      </c>
      <c r="K15" s="11"/>
      <c r="L15" s="11">
        <v>204443.07</v>
      </c>
      <c r="M15" s="11"/>
      <c r="N15" s="11">
        <v>9265882.0099999998</v>
      </c>
      <c r="O15" s="11"/>
      <c r="P15" s="11"/>
      <c r="Q15" s="4">
        <v>0</v>
      </c>
      <c r="R15" s="4">
        <v>9009602.1400000006</v>
      </c>
      <c r="S15" s="5">
        <v>0</v>
      </c>
    </row>
    <row r="16" spans="1:19" ht="34.5" customHeight="1">
      <c r="A16" s="9" t="s">
        <v>13</v>
      </c>
      <c r="B16" s="9"/>
      <c r="C16" s="9"/>
      <c r="D16" s="9"/>
      <c r="E16" s="9"/>
      <c r="F16" s="10" t="s">
        <v>11</v>
      </c>
      <c r="G16" s="10"/>
      <c r="H16" s="10" t="s">
        <v>14</v>
      </c>
      <c r="I16" s="10"/>
      <c r="J16" s="11">
        <f>1645241.22-27348.84-37314.75</f>
        <v>1580577.63</v>
      </c>
      <c r="K16" s="11"/>
      <c r="L16" s="11">
        <v>95241.22</v>
      </c>
      <c r="M16" s="11"/>
      <c r="N16" s="11">
        <v>1550000</v>
      </c>
      <c r="O16" s="11"/>
      <c r="P16" s="11"/>
      <c r="Q16" s="4">
        <v>0</v>
      </c>
      <c r="R16" s="4">
        <v>1550000</v>
      </c>
      <c r="S16" s="5">
        <v>0</v>
      </c>
    </row>
    <row r="17" spans="1:19" ht="45.75" customHeight="1">
      <c r="A17" s="9" t="s">
        <v>15</v>
      </c>
      <c r="B17" s="9"/>
      <c r="C17" s="9"/>
      <c r="D17" s="9"/>
      <c r="E17" s="9"/>
      <c r="F17" s="10" t="s">
        <v>11</v>
      </c>
      <c r="G17" s="10"/>
      <c r="H17" s="10" t="s">
        <v>16</v>
      </c>
      <c r="I17" s="10"/>
      <c r="J17" s="11">
        <f>2246791.71+53430-9268.82-53589.71-3050-19-4009.75-2379.01-2000-7311.16+726</f>
        <v>2219320.2600000002</v>
      </c>
      <c r="K17" s="11"/>
      <c r="L17" s="11">
        <v>99201.85</v>
      </c>
      <c r="M17" s="11"/>
      <c r="N17" s="11">
        <v>1606628.08</v>
      </c>
      <c r="O17" s="11"/>
      <c r="P17" s="11"/>
      <c r="Q17" s="4">
        <v>0</v>
      </c>
      <c r="R17" s="4">
        <v>1907000</v>
      </c>
      <c r="S17" s="5">
        <v>0</v>
      </c>
    </row>
    <row r="18" spans="1:19" ht="34.5" customHeight="1">
      <c r="A18" s="9" t="s">
        <v>17</v>
      </c>
      <c r="B18" s="9"/>
      <c r="C18" s="9"/>
      <c r="D18" s="9"/>
      <c r="E18" s="9"/>
      <c r="F18" s="10" t="s">
        <v>11</v>
      </c>
      <c r="G18" s="10"/>
      <c r="H18" s="10" t="s">
        <v>18</v>
      </c>
      <c r="I18" s="10"/>
      <c r="J18" s="11">
        <v>203823.8</v>
      </c>
      <c r="K18" s="11"/>
      <c r="L18" s="11">
        <v>0</v>
      </c>
      <c r="M18" s="11"/>
      <c r="N18" s="11">
        <v>300371.92</v>
      </c>
      <c r="O18" s="11"/>
      <c r="P18" s="11"/>
      <c r="Q18" s="4">
        <v>0</v>
      </c>
      <c r="R18" s="4">
        <v>0</v>
      </c>
      <c r="S18" s="5">
        <v>0</v>
      </c>
    </row>
    <row r="19" spans="1:19" ht="15" customHeight="1">
      <c r="A19" s="9" t="s">
        <v>19</v>
      </c>
      <c r="B19" s="9"/>
      <c r="C19" s="9"/>
      <c r="D19" s="9"/>
      <c r="E19" s="9"/>
      <c r="F19" s="10" t="s">
        <v>11</v>
      </c>
      <c r="G19" s="10"/>
      <c r="H19" s="10" t="s">
        <v>20</v>
      </c>
      <c r="I19" s="10"/>
      <c r="J19" s="11">
        <v>0</v>
      </c>
      <c r="K19" s="11"/>
      <c r="L19" s="11">
        <v>0</v>
      </c>
      <c r="M19" s="11"/>
      <c r="N19" s="11">
        <v>1000</v>
      </c>
      <c r="O19" s="11"/>
      <c r="P19" s="11"/>
      <c r="Q19" s="4">
        <v>0</v>
      </c>
      <c r="R19" s="4">
        <v>1000</v>
      </c>
      <c r="S19" s="5">
        <v>0</v>
      </c>
    </row>
    <row r="20" spans="1:19" ht="15" customHeight="1">
      <c r="A20" s="9" t="s">
        <v>21</v>
      </c>
      <c r="B20" s="9"/>
      <c r="C20" s="9"/>
      <c r="D20" s="9"/>
      <c r="E20" s="9"/>
      <c r="F20" s="10" t="s">
        <v>11</v>
      </c>
      <c r="G20" s="10"/>
      <c r="H20" s="10" t="s">
        <v>22</v>
      </c>
      <c r="I20" s="10"/>
      <c r="J20" s="11">
        <f>7236107.69+100400+1036.68+19950+54948.5+31249.14-5419.8-27610.05-3089-10009.76-1390.7-38967.5-726</f>
        <v>7356479.2000000002</v>
      </c>
      <c r="K20" s="11"/>
      <c r="L20" s="11">
        <v>10000</v>
      </c>
      <c r="M20" s="11"/>
      <c r="N20" s="11">
        <v>5807882.0099999998</v>
      </c>
      <c r="O20" s="11"/>
      <c r="P20" s="11"/>
      <c r="Q20" s="4">
        <v>0</v>
      </c>
      <c r="R20" s="4">
        <v>5551602.1399999997</v>
      </c>
      <c r="S20" s="5">
        <v>0</v>
      </c>
    </row>
    <row r="21" spans="1:19" ht="15" customHeight="1">
      <c r="A21" s="9" t="s">
        <v>23</v>
      </c>
      <c r="B21" s="9"/>
      <c r="C21" s="9"/>
      <c r="D21" s="9"/>
      <c r="E21" s="9"/>
      <c r="F21" s="10" t="s">
        <v>14</v>
      </c>
      <c r="G21" s="10"/>
      <c r="H21" s="15" t="s">
        <v>12</v>
      </c>
      <c r="I21" s="15"/>
      <c r="J21" s="11">
        <f>J22</f>
        <v>326099</v>
      </c>
      <c r="K21" s="11"/>
      <c r="L21" s="11">
        <v>326099</v>
      </c>
      <c r="M21" s="11"/>
      <c r="N21" s="11">
        <v>341231</v>
      </c>
      <c r="O21" s="11"/>
      <c r="P21" s="11"/>
      <c r="Q21" s="4">
        <v>341231</v>
      </c>
      <c r="R21" s="4">
        <v>353658</v>
      </c>
      <c r="S21" s="5">
        <v>353658</v>
      </c>
    </row>
    <row r="22" spans="1:19" ht="15" customHeight="1">
      <c r="A22" s="9" t="s">
        <v>24</v>
      </c>
      <c r="B22" s="9"/>
      <c r="C22" s="9"/>
      <c r="D22" s="9"/>
      <c r="E22" s="9"/>
      <c r="F22" s="10" t="s">
        <v>14</v>
      </c>
      <c r="G22" s="10"/>
      <c r="H22" s="10" t="s">
        <v>25</v>
      </c>
      <c r="I22" s="10"/>
      <c r="J22" s="11">
        <v>326099</v>
      </c>
      <c r="K22" s="11"/>
      <c r="L22" s="11">
        <v>326099</v>
      </c>
      <c r="M22" s="11"/>
      <c r="N22" s="11">
        <v>341231</v>
      </c>
      <c r="O22" s="11"/>
      <c r="P22" s="11"/>
      <c r="Q22" s="4">
        <v>341231</v>
      </c>
      <c r="R22" s="4">
        <v>353658</v>
      </c>
      <c r="S22" s="5">
        <v>353658</v>
      </c>
    </row>
    <row r="23" spans="1:19" ht="23.25" customHeight="1">
      <c r="A23" s="9" t="s">
        <v>26</v>
      </c>
      <c r="B23" s="9"/>
      <c r="C23" s="9"/>
      <c r="D23" s="9"/>
      <c r="E23" s="9"/>
      <c r="F23" s="10" t="s">
        <v>25</v>
      </c>
      <c r="G23" s="10"/>
      <c r="H23" s="15" t="s">
        <v>12</v>
      </c>
      <c r="I23" s="15"/>
      <c r="J23" s="11">
        <f>J24</f>
        <v>0</v>
      </c>
      <c r="K23" s="11"/>
      <c r="L23" s="11">
        <v>0</v>
      </c>
      <c r="M23" s="11"/>
      <c r="N23" s="11">
        <v>50000</v>
      </c>
      <c r="O23" s="11"/>
      <c r="P23" s="11"/>
      <c r="Q23" s="4">
        <v>0</v>
      </c>
      <c r="R23" s="4">
        <v>50000</v>
      </c>
      <c r="S23" s="5">
        <v>0</v>
      </c>
    </row>
    <row r="24" spans="1:19" ht="34.5" customHeight="1">
      <c r="A24" s="9" t="s">
        <v>27</v>
      </c>
      <c r="B24" s="9"/>
      <c r="C24" s="9"/>
      <c r="D24" s="9"/>
      <c r="E24" s="9"/>
      <c r="F24" s="10" t="s">
        <v>25</v>
      </c>
      <c r="G24" s="10"/>
      <c r="H24" s="10" t="s">
        <v>28</v>
      </c>
      <c r="I24" s="10"/>
      <c r="J24" s="11">
        <v>0</v>
      </c>
      <c r="K24" s="11"/>
      <c r="L24" s="11">
        <v>0</v>
      </c>
      <c r="M24" s="11"/>
      <c r="N24" s="11">
        <v>50000</v>
      </c>
      <c r="O24" s="11"/>
      <c r="P24" s="11"/>
      <c r="Q24" s="4">
        <v>0</v>
      </c>
      <c r="R24" s="4">
        <v>50000</v>
      </c>
      <c r="S24" s="5">
        <v>0</v>
      </c>
    </row>
    <row r="25" spans="1:19" ht="15" customHeight="1">
      <c r="A25" s="9" t="s">
        <v>29</v>
      </c>
      <c r="B25" s="9"/>
      <c r="C25" s="9"/>
      <c r="D25" s="9"/>
      <c r="E25" s="9"/>
      <c r="F25" s="10" t="s">
        <v>16</v>
      </c>
      <c r="G25" s="10"/>
      <c r="H25" s="15" t="s">
        <v>12</v>
      </c>
      <c r="I25" s="15"/>
      <c r="J25" s="11">
        <f>J26+J27+J28</f>
        <v>9877075.0899999999</v>
      </c>
      <c r="K25" s="11"/>
      <c r="L25" s="11">
        <v>8127897.4800000004</v>
      </c>
      <c r="M25" s="11"/>
      <c r="N25" s="11">
        <v>1360270</v>
      </c>
      <c r="O25" s="11"/>
      <c r="P25" s="11"/>
      <c r="Q25" s="4">
        <v>0</v>
      </c>
      <c r="R25" s="4">
        <v>1411480</v>
      </c>
      <c r="S25" s="5">
        <v>0</v>
      </c>
    </row>
    <row r="26" spans="1:19" ht="15" customHeight="1">
      <c r="A26" s="9" t="s">
        <v>30</v>
      </c>
      <c r="B26" s="9"/>
      <c r="C26" s="9"/>
      <c r="D26" s="9"/>
      <c r="E26" s="9"/>
      <c r="F26" s="10" t="s">
        <v>16</v>
      </c>
      <c r="G26" s="10"/>
      <c r="H26" s="10" t="s">
        <v>31</v>
      </c>
      <c r="I26" s="10"/>
      <c r="J26" s="11">
        <v>130000</v>
      </c>
      <c r="K26" s="11"/>
      <c r="L26" s="11">
        <v>128700</v>
      </c>
      <c r="M26" s="11"/>
      <c r="N26" s="11">
        <v>0</v>
      </c>
      <c r="O26" s="11"/>
      <c r="P26" s="11"/>
      <c r="Q26" s="4">
        <v>0</v>
      </c>
      <c r="R26" s="4">
        <v>0</v>
      </c>
      <c r="S26" s="5">
        <v>0</v>
      </c>
    </row>
    <row r="27" spans="1:19" ht="15" customHeight="1">
      <c r="A27" s="9" t="s">
        <v>32</v>
      </c>
      <c r="B27" s="9"/>
      <c r="C27" s="9"/>
      <c r="D27" s="9"/>
      <c r="E27" s="9"/>
      <c r="F27" s="10" t="s">
        <v>16</v>
      </c>
      <c r="G27" s="10"/>
      <c r="H27" s="10" t="s">
        <v>33</v>
      </c>
      <c r="I27" s="10"/>
      <c r="J27" s="11">
        <f>9512646.9+91428.19</f>
        <v>9604075.0899999999</v>
      </c>
      <c r="K27" s="11"/>
      <c r="L27" s="11">
        <v>7999197.4800000004</v>
      </c>
      <c r="M27" s="11"/>
      <c r="N27" s="11">
        <v>1360270</v>
      </c>
      <c r="O27" s="11"/>
      <c r="P27" s="11"/>
      <c r="Q27" s="4">
        <v>0</v>
      </c>
      <c r="R27" s="4">
        <v>1411480</v>
      </c>
      <c r="S27" s="5">
        <v>0</v>
      </c>
    </row>
    <row r="28" spans="1:19" ht="23.25" customHeight="1">
      <c r="A28" s="9" t="s">
        <v>34</v>
      </c>
      <c r="B28" s="9"/>
      <c r="C28" s="9"/>
      <c r="D28" s="9"/>
      <c r="E28" s="9"/>
      <c r="F28" s="10" t="s">
        <v>16</v>
      </c>
      <c r="G28" s="10"/>
      <c r="H28" s="10" t="s">
        <v>35</v>
      </c>
      <c r="I28" s="10"/>
      <c r="J28" s="11">
        <v>143000</v>
      </c>
      <c r="K28" s="11"/>
      <c r="L28" s="11">
        <v>0</v>
      </c>
      <c r="M28" s="11"/>
      <c r="N28" s="11">
        <v>0</v>
      </c>
      <c r="O28" s="11"/>
      <c r="P28" s="11"/>
      <c r="Q28" s="4">
        <v>0</v>
      </c>
      <c r="R28" s="4">
        <v>0</v>
      </c>
      <c r="S28" s="5">
        <v>0</v>
      </c>
    </row>
    <row r="29" spans="1:19" ht="15" customHeight="1">
      <c r="A29" s="9" t="s">
        <v>36</v>
      </c>
      <c r="B29" s="9"/>
      <c r="C29" s="9"/>
      <c r="D29" s="9"/>
      <c r="E29" s="9"/>
      <c r="F29" s="10" t="s">
        <v>31</v>
      </c>
      <c r="G29" s="10"/>
      <c r="H29" s="15" t="s">
        <v>12</v>
      </c>
      <c r="I29" s="15"/>
      <c r="J29" s="11">
        <f>J30</f>
        <v>3645873.5799999996</v>
      </c>
      <c r="K29" s="11"/>
      <c r="L29" s="11">
        <v>2832777.32</v>
      </c>
      <c r="M29" s="11"/>
      <c r="N29" s="11">
        <v>400000</v>
      </c>
      <c r="O29" s="11"/>
      <c r="P29" s="11"/>
      <c r="Q29" s="4">
        <v>0</v>
      </c>
      <c r="R29" s="4">
        <v>400000</v>
      </c>
      <c r="S29" s="5">
        <v>0</v>
      </c>
    </row>
    <row r="30" spans="1:19" ht="15" customHeight="1">
      <c r="A30" s="9" t="s">
        <v>37</v>
      </c>
      <c r="B30" s="9"/>
      <c r="C30" s="9"/>
      <c r="D30" s="9"/>
      <c r="E30" s="9"/>
      <c r="F30" s="10" t="s">
        <v>31</v>
      </c>
      <c r="G30" s="10"/>
      <c r="H30" s="10" t="s">
        <v>25</v>
      </c>
      <c r="I30" s="10"/>
      <c r="J30" s="11">
        <f>3596986.78+10090+40000-1203.2</f>
        <v>3645873.5799999996</v>
      </c>
      <c r="K30" s="11"/>
      <c r="L30" s="11">
        <v>2832777.32</v>
      </c>
      <c r="M30" s="11"/>
      <c r="N30" s="11">
        <v>400000</v>
      </c>
      <c r="O30" s="11"/>
      <c r="P30" s="11"/>
      <c r="Q30" s="4">
        <v>0</v>
      </c>
      <c r="R30" s="4">
        <v>400000</v>
      </c>
      <c r="S30" s="5">
        <v>0</v>
      </c>
    </row>
    <row r="31" spans="1:19" ht="15" customHeight="1">
      <c r="A31" s="9" t="s">
        <v>38</v>
      </c>
      <c r="B31" s="9"/>
      <c r="C31" s="9"/>
      <c r="D31" s="9"/>
      <c r="E31" s="9"/>
      <c r="F31" s="10" t="s">
        <v>39</v>
      </c>
      <c r="G31" s="10"/>
      <c r="H31" s="15" t="s">
        <v>12</v>
      </c>
      <c r="I31" s="15"/>
      <c r="J31" s="11">
        <f>J32</f>
        <v>0</v>
      </c>
      <c r="K31" s="11"/>
      <c r="L31" s="11">
        <v>0</v>
      </c>
      <c r="M31" s="11"/>
      <c r="N31" s="11">
        <v>15000</v>
      </c>
      <c r="O31" s="11"/>
      <c r="P31" s="11"/>
      <c r="Q31" s="4">
        <v>0</v>
      </c>
      <c r="R31" s="4">
        <v>15000</v>
      </c>
      <c r="S31" s="5">
        <v>0</v>
      </c>
    </row>
    <row r="32" spans="1:19" ht="15" customHeight="1">
      <c r="A32" s="9" t="s">
        <v>40</v>
      </c>
      <c r="B32" s="9"/>
      <c r="C32" s="9"/>
      <c r="D32" s="9"/>
      <c r="E32" s="9"/>
      <c r="F32" s="10" t="s">
        <v>39</v>
      </c>
      <c r="G32" s="10"/>
      <c r="H32" s="10" t="s">
        <v>39</v>
      </c>
      <c r="I32" s="10"/>
      <c r="J32" s="11">
        <v>0</v>
      </c>
      <c r="K32" s="11"/>
      <c r="L32" s="11">
        <v>0</v>
      </c>
      <c r="M32" s="11"/>
      <c r="N32" s="11">
        <v>15000</v>
      </c>
      <c r="O32" s="11"/>
      <c r="P32" s="11"/>
      <c r="Q32" s="4">
        <v>0</v>
      </c>
      <c r="R32" s="4">
        <v>15000</v>
      </c>
      <c r="S32" s="5">
        <v>0</v>
      </c>
    </row>
    <row r="33" spans="1:19" ht="15" customHeight="1">
      <c r="A33" s="9" t="s">
        <v>41</v>
      </c>
      <c r="B33" s="9"/>
      <c r="C33" s="9"/>
      <c r="D33" s="9"/>
      <c r="E33" s="9"/>
      <c r="F33" s="10" t="s">
        <v>42</v>
      </c>
      <c r="G33" s="10"/>
      <c r="H33" s="15" t="s">
        <v>12</v>
      </c>
      <c r="I33" s="15"/>
      <c r="J33" s="11">
        <f>J34</f>
        <v>3654645.67</v>
      </c>
      <c r="K33" s="11"/>
      <c r="L33" s="11">
        <v>3305989.87</v>
      </c>
      <c r="M33" s="11"/>
      <c r="N33" s="11">
        <v>15000</v>
      </c>
      <c r="O33" s="11"/>
      <c r="P33" s="11"/>
      <c r="Q33" s="4">
        <v>0</v>
      </c>
      <c r="R33" s="4">
        <v>15000</v>
      </c>
      <c r="S33" s="5">
        <v>0</v>
      </c>
    </row>
    <row r="34" spans="1:19" ht="15" customHeight="1">
      <c r="A34" s="9" t="s">
        <v>43</v>
      </c>
      <c r="B34" s="9"/>
      <c r="C34" s="9"/>
      <c r="D34" s="9"/>
      <c r="E34" s="9"/>
      <c r="F34" s="10" t="s">
        <v>42</v>
      </c>
      <c r="G34" s="10"/>
      <c r="H34" s="10" t="s">
        <v>11</v>
      </c>
      <c r="I34" s="10"/>
      <c r="J34" s="11">
        <f>3558346.67+52299+44000</f>
        <v>3654645.67</v>
      </c>
      <c r="K34" s="11"/>
      <c r="L34" s="11">
        <v>3305989.87</v>
      </c>
      <c r="M34" s="11"/>
      <c r="N34" s="11">
        <v>15000</v>
      </c>
      <c r="O34" s="11"/>
      <c r="P34" s="11"/>
      <c r="Q34" s="4">
        <v>0</v>
      </c>
      <c r="R34" s="4">
        <v>15000</v>
      </c>
      <c r="S34" s="5">
        <v>0</v>
      </c>
    </row>
    <row r="35" spans="1:19" ht="15" customHeight="1">
      <c r="A35" s="9" t="s">
        <v>44</v>
      </c>
      <c r="B35" s="9"/>
      <c r="C35" s="9"/>
      <c r="D35" s="9"/>
      <c r="E35" s="9"/>
      <c r="F35" s="10" t="s">
        <v>20</v>
      </c>
      <c r="G35" s="10"/>
      <c r="H35" s="15" t="s">
        <v>12</v>
      </c>
      <c r="I35" s="15"/>
      <c r="J35" s="11">
        <f>J36</f>
        <v>0</v>
      </c>
      <c r="K35" s="11"/>
      <c r="L35" s="11">
        <v>0</v>
      </c>
      <c r="M35" s="11"/>
      <c r="N35" s="11">
        <v>5000</v>
      </c>
      <c r="O35" s="11"/>
      <c r="P35" s="11"/>
      <c r="Q35" s="4">
        <v>0</v>
      </c>
      <c r="R35" s="4">
        <v>5000</v>
      </c>
      <c r="S35" s="5">
        <v>0</v>
      </c>
    </row>
    <row r="36" spans="1:19" ht="15" customHeight="1">
      <c r="A36" s="9" t="s">
        <v>45</v>
      </c>
      <c r="B36" s="9"/>
      <c r="C36" s="9"/>
      <c r="D36" s="9"/>
      <c r="E36" s="9"/>
      <c r="F36" s="10" t="s">
        <v>20</v>
      </c>
      <c r="G36" s="10"/>
      <c r="H36" s="10" t="s">
        <v>11</v>
      </c>
      <c r="I36" s="10"/>
      <c r="J36" s="11">
        <v>0</v>
      </c>
      <c r="K36" s="11"/>
      <c r="L36" s="11">
        <v>0</v>
      </c>
      <c r="M36" s="11"/>
      <c r="N36" s="11">
        <v>5000</v>
      </c>
      <c r="O36" s="11"/>
      <c r="P36" s="11"/>
      <c r="Q36" s="4">
        <v>0</v>
      </c>
      <c r="R36" s="4">
        <v>5000</v>
      </c>
      <c r="S36" s="5">
        <v>0</v>
      </c>
    </row>
    <row r="37" spans="1:19" ht="15" customHeight="1">
      <c r="A37" s="12" t="s">
        <v>46</v>
      </c>
      <c r="B37" s="12"/>
      <c r="C37" s="12"/>
      <c r="D37" s="12"/>
      <c r="E37" s="12"/>
      <c r="F37" s="13"/>
      <c r="G37" s="13"/>
      <c r="H37" s="13"/>
      <c r="I37" s="13"/>
      <c r="J37" s="14">
        <f>J35+J33+J31+J29+J25+J23+J21+J15</f>
        <v>28863894.23</v>
      </c>
      <c r="K37" s="14"/>
      <c r="L37" s="14">
        <v>14797206.74</v>
      </c>
      <c r="M37" s="14"/>
      <c r="N37" s="14">
        <v>11452383.01</v>
      </c>
      <c r="O37" s="14"/>
      <c r="P37" s="14"/>
      <c r="Q37" s="6">
        <v>341231</v>
      </c>
      <c r="R37" s="6">
        <v>11259740.140000001</v>
      </c>
      <c r="S37" s="7">
        <v>353658</v>
      </c>
    </row>
    <row r="38" spans="1:19" ht="11.25" customHeight="1">
      <c r="A38" s="1"/>
      <c r="B38" s="1"/>
      <c r="C38" s="1"/>
      <c r="D38" s="1"/>
      <c r="E38" s="8"/>
      <c r="F38" s="8"/>
      <c r="G38" s="8"/>
      <c r="H38" s="8"/>
      <c r="I38" s="8"/>
      <c r="J38" s="8"/>
      <c r="K38" s="1"/>
      <c r="L38" s="1"/>
      <c r="M38" s="8"/>
      <c r="N38" s="8"/>
      <c r="O38" s="1"/>
    </row>
  </sheetData>
  <mergeCells count="176">
    <mergeCell ref="O1:S1"/>
    <mergeCell ref="O2:S2"/>
    <mergeCell ref="O3:S3"/>
    <mergeCell ref="O5:S5"/>
    <mergeCell ref="O6:S6"/>
    <mergeCell ref="O7:S7"/>
    <mergeCell ref="A8:E8"/>
    <mergeCell ref="F8:G8"/>
    <mergeCell ref="H8:I8"/>
    <mergeCell ref="J8:K8"/>
    <mergeCell ref="L8:M8"/>
    <mergeCell ref="N8:P8"/>
    <mergeCell ref="A9:S9"/>
    <mergeCell ref="A10:E10"/>
    <mergeCell ref="F10:G10"/>
    <mergeCell ref="H10:I10"/>
    <mergeCell ref="J10:K10"/>
    <mergeCell ref="L10:M10"/>
    <mergeCell ref="N10:P10"/>
    <mergeCell ref="A11:E13"/>
    <mergeCell ref="F11:I12"/>
    <mergeCell ref="J11:S11"/>
    <mergeCell ref="J12:M12"/>
    <mergeCell ref="N12:Q12"/>
    <mergeCell ref="R12:S12"/>
    <mergeCell ref="F13:G13"/>
    <mergeCell ref="H13:I13"/>
    <mergeCell ref="J13:K13"/>
    <mergeCell ref="L13:M13"/>
    <mergeCell ref="N13:P13"/>
    <mergeCell ref="A14:E14"/>
    <mergeCell ref="F14:G14"/>
    <mergeCell ref="H14:I14"/>
    <mergeCell ref="J14:K14"/>
    <mergeCell ref="L14:M14"/>
    <mergeCell ref="N14:P14"/>
    <mergeCell ref="A15:E15"/>
    <mergeCell ref="F15:G15"/>
    <mergeCell ref="H15:I15"/>
    <mergeCell ref="J15:K15"/>
    <mergeCell ref="L15:M15"/>
    <mergeCell ref="N15:P15"/>
    <mergeCell ref="A16:E16"/>
    <mergeCell ref="F16:G16"/>
    <mergeCell ref="H16:I16"/>
    <mergeCell ref="J16:K16"/>
    <mergeCell ref="L16:M16"/>
    <mergeCell ref="N16:P16"/>
    <mergeCell ref="A17:E17"/>
    <mergeCell ref="F17:G17"/>
    <mergeCell ref="H17:I17"/>
    <mergeCell ref="J17:K17"/>
    <mergeCell ref="L17:M17"/>
    <mergeCell ref="N17:P17"/>
    <mergeCell ref="A18:E18"/>
    <mergeCell ref="F18:G18"/>
    <mergeCell ref="H18:I18"/>
    <mergeCell ref="J18:K18"/>
    <mergeCell ref="L18:M18"/>
    <mergeCell ref="N18:P18"/>
    <mergeCell ref="A19:E19"/>
    <mergeCell ref="F19:G19"/>
    <mergeCell ref="H19:I19"/>
    <mergeCell ref="J19:K19"/>
    <mergeCell ref="L19:M19"/>
    <mergeCell ref="N19:P19"/>
    <mergeCell ref="A20:E20"/>
    <mergeCell ref="F20:G20"/>
    <mergeCell ref="H20:I20"/>
    <mergeCell ref="J20:K20"/>
    <mergeCell ref="L20:M20"/>
    <mergeCell ref="N20:P20"/>
    <mergeCell ref="A21:E21"/>
    <mergeCell ref="F21:G21"/>
    <mergeCell ref="H21:I21"/>
    <mergeCell ref="J21:K21"/>
    <mergeCell ref="L21:M21"/>
    <mergeCell ref="N21:P21"/>
    <mergeCell ref="A22:E22"/>
    <mergeCell ref="F22:G22"/>
    <mergeCell ref="H22:I22"/>
    <mergeCell ref="J22:K22"/>
    <mergeCell ref="L22:M22"/>
    <mergeCell ref="N22:P22"/>
    <mergeCell ref="A23:E23"/>
    <mergeCell ref="F23:G23"/>
    <mergeCell ref="H23:I23"/>
    <mergeCell ref="J23:K23"/>
    <mergeCell ref="L23:M23"/>
    <mergeCell ref="N23:P23"/>
    <mergeCell ref="A24:E24"/>
    <mergeCell ref="F24:G24"/>
    <mergeCell ref="H24:I24"/>
    <mergeCell ref="J24:K24"/>
    <mergeCell ref="L24:M24"/>
    <mergeCell ref="N24:P24"/>
    <mergeCell ref="A25:E25"/>
    <mergeCell ref="F25:G25"/>
    <mergeCell ref="H25:I25"/>
    <mergeCell ref="J25:K25"/>
    <mergeCell ref="L25:M25"/>
    <mergeCell ref="N25:P25"/>
    <mergeCell ref="A26:E26"/>
    <mergeCell ref="F26:G26"/>
    <mergeCell ref="H26:I26"/>
    <mergeCell ref="J26:K26"/>
    <mergeCell ref="L26:M26"/>
    <mergeCell ref="N26:P26"/>
    <mergeCell ref="A27:E27"/>
    <mergeCell ref="F27:G27"/>
    <mergeCell ref="H27:I27"/>
    <mergeCell ref="J27:K27"/>
    <mergeCell ref="L27:M27"/>
    <mergeCell ref="N27:P27"/>
    <mergeCell ref="A28:E28"/>
    <mergeCell ref="F28:G28"/>
    <mergeCell ref="H28:I28"/>
    <mergeCell ref="J28:K28"/>
    <mergeCell ref="L28:M28"/>
    <mergeCell ref="N28:P28"/>
    <mergeCell ref="A29:E29"/>
    <mergeCell ref="F29:G29"/>
    <mergeCell ref="H29:I29"/>
    <mergeCell ref="J29:K29"/>
    <mergeCell ref="L29:M29"/>
    <mergeCell ref="N29:P29"/>
    <mergeCell ref="A30:E30"/>
    <mergeCell ref="F30:G30"/>
    <mergeCell ref="H30:I30"/>
    <mergeCell ref="J30:K30"/>
    <mergeCell ref="L30:M30"/>
    <mergeCell ref="N30:P30"/>
    <mergeCell ref="A31:E31"/>
    <mergeCell ref="F31:G31"/>
    <mergeCell ref="H31:I31"/>
    <mergeCell ref="J31:K31"/>
    <mergeCell ref="L31:M31"/>
    <mergeCell ref="N31:P31"/>
    <mergeCell ref="A32:E32"/>
    <mergeCell ref="F32:G32"/>
    <mergeCell ref="H32:I32"/>
    <mergeCell ref="J32:K32"/>
    <mergeCell ref="L32:M32"/>
    <mergeCell ref="N32:P32"/>
    <mergeCell ref="A33:E33"/>
    <mergeCell ref="F33:G33"/>
    <mergeCell ref="H33:I33"/>
    <mergeCell ref="J33:K33"/>
    <mergeCell ref="L33:M33"/>
    <mergeCell ref="N33:P33"/>
    <mergeCell ref="A34:E34"/>
    <mergeCell ref="F34:G34"/>
    <mergeCell ref="H34:I34"/>
    <mergeCell ref="J34:K34"/>
    <mergeCell ref="L34:M34"/>
    <mergeCell ref="N34:P34"/>
    <mergeCell ref="A35:E35"/>
    <mergeCell ref="F35:G35"/>
    <mergeCell ref="H35:I35"/>
    <mergeCell ref="J35:K35"/>
    <mergeCell ref="L35:M35"/>
    <mergeCell ref="N35:P35"/>
    <mergeCell ref="E38:F38"/>
    <mergeCell ref="G38:H38"/>
    <mergeCell ref="I38:J38"/>
    <mergeCell ref="M38:N38"/>
    <mergeCell ref="A36:E36"/>
    <mergeCell ref="F36:G36"/>
    <mergeCell ref="H36:I36"/>
    <mergeCell ref="J36:K36"/>
    <mergeCell ref="L36:M36"/>
    <mergeCell ref="N36:P36"/>
    <mergeCell ref="A37:I37"/>
    <mergeCell ref="J37:K37"/>
    <mergeCell ref="L37:M37"/>
    <mergeCell ref="N37:P37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2023-12-21T05:08:44Z</cp:lastPrinted>
  <dcterms:created xsi:type="dcterms:W3CDTF">2021-04-12T14:52:46Z</dcterms:created>
  <dcterms:modified xsi:type="dcterms:W3CDTF">2023-12-21T05:09:31Z</dcterms:modified>
</cp:coreProperties>
</file>